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2024" sheetId="7" r:id="rId1"/>
  </sheets>
  <definedNames>
    <definedName name="_xlnm.Print_Area" localSheetId="0">'2024'!$A$1:$L$42</definedName>
  </definedNames>
  <calcPr calcId="145621"/>
</workbook>
</file>

<file path=xl/calcChain.xml><?xml version="1.0" encoding="utf-8"?>
<calcChain xmlns="http://schemas.openxmlformats.org/spreadsheetml/2006/main">
  <c r="J21" i="7" l="1"/>
  <c r="L41" i="7"/>
  <c r="G23" i="7" l="1"/>
  <c r="F23" i="7"/>
  <c r="G28" i="7"/>
  <c r="L29" i="7" s="1"/>
  <c r="F28" i="7"/>
  <c r="G35" i="7"/>
  <c r="F35" i="7"/>
  <c r="G39" i="7"/>
  <c r="F39" i="7"/>
  <c r="G34" i="7" l="1"/>
  <c r="G42" i="7" s="1"/>
  <c r="F34" i="7"/>
  <c r="J29" i="7"/>
  <c r="F31" i="7"/>
  <c r="G31" i="7" l="1"/>
  <c r="F42" i="7" l="1"/>
  <c r="J41" i="7"/>
  <c r="L25" i="7"/>
  <c r="J25" i="7" s="1"/>
  <c r="L24" i="7"/>
  <c r="J24" i="7" s="1"/>
  <c r="L42" i="7" l="1"/>
  <c r="J42" i="7" s="1"/>
</calcChain>
</file>

<file path=xl/sharedStrings.xml><?xml version="1.0" encoding="utf-8"?>
<sst xmlns="http://schemas.openxmlformats.org/spreadsheetml/2006/main" count="190" uniqueCount="111">
  <si>
    <t>№ п/п</t>
  </si>
  <si>
    <t>Наименование показателя</t>
  </si>
  <si>
    <t>Финансовое обеспечение</t>
  </si>
  <si>
    <t>Источник</t>
  </si>
  <si>
    <t>Целевой индикатор мероприятий муниципальной программы</t>
  </si>
  <si>
    <t>Наименование</t>
  </si>
  <si>
    <t>Единица измерения</t>
  </si>
  <si>
    <t>Значение</t>
  </si>
  <si>
    <t>Всего</t>
  </si>
  <si>
    <t>ОТЧЕТ</t>
  </si>
  <si>
    <t xml:space="preserve">о реализации муниципальной программы </t>
  </si>
  <si>
    <t>(наименование муниципальной программы)</t>
  </si>
  <si>
    <t>Подпрограмма "Развитие экономического потенциала сельских (городских) поселений"</t>
  </si>
  <si>
    <t>Подпрограмма "Развитие социально-культурной сферы"</t>
  </si>
  <si>
    <t>Создание условий для участия в организации и финансировании проведения общественных работ</t>
  </si>
  <si>
    <t>Основное мероприятие: "Создание условий для эффективного управления финансами и имуществом поселения"</t>
  </si>
  <si>
    <t>1.1.</t>
  </si>
  <si>
    <t>1.1.1.</t>
  </si>
  <si>
    <t>1.1.2.</t>
  </si>
  <si>
    <t>1.1.4.</t>
  </si>
  <si>
    <t>1.2.</t>
  </si>
  <si>
    <t>Основное мероприятие: "Осуществление мероприятий по обеспечению национальной безопасности и обороне"</t>
  </si>
  <si>
    <t>1.2.2.</t>
  </si>
  <si>
    <t>Основное мероприятие: "Развитие социальной инфраструктуры поселения, повышения качества и доступности социальных и муниципальных услуг для населения"</t>
  </si>
  <si>
    <t>ГРБС</t>
  </si>
  <si>
    <t>Код бюджетной классификации</t>
  </si>
  <si>
    <t>Целевая статья расходов</t>
  </si>
  <si>
    <t>местный бюджет</t>
  </si>
  <si>
    <t>х</t>
  </si>
  <si>
    <t>федеральный бюджет</t>
  </si>
  <si>
    <t>Цель муниципальной программы:  создание благоприятных условий для развития экономики Курумбельского сельского поселения, повышения доходов местного населения и создания комфортных условий для жизни в сельской местности, активизация участия сельских жителей в решении вопросов местного значения.</t>
  </si>
  <si>
    <t>Задача 1 муниципальной программы: Создание максимально  благоприятных условий для социально- экономического развития сельской территории</t>
  </si>
  <si>
    <t>Подпрограмма 1 "Развитие экономического потенциала Курумбельского сельского поселения "</t>
  </si>
  <si>
    <t>Цель подпрограммы  муниципальной программы  - Создание благоприятных условий для ускоренного развития сельской территории, повышения экономической  эффективности и стабильности.</t>
  </si>
  <si>
    <t>0310100000</t>
  </si>
  <si>
    <t>0310000000</t>
  </si>
  <si>
    <t>0310520030</t>
  </si>
  <si>
    <t>0310620010</t>
  </si>
  <si>
    <t>0320120040</t>
  </si>
  <si>
    <t>Основное мероприятие: Организация досуга и обеспечение жителей услугами организаций культуры</t>
  </si>
  <si>
    <t>0300000000</t>
  </si>
  <si>
    <t>План</t>
  </si>
  <si>
    <t>Факт</t>
  </si>
  <si>
    <t>0320120050</t>
  </si>
  <si>
    <t>0310500000</t>
  </si>
  <si>
    <t>0310600000</t>
  </si>
  <si>
    <t>0320400000</t>
  </si>
  <si>
    <t>0320100000</t>
  </si>
  <si>
    <t>032000000</t>
  </si>
  <si>
    <t>1.1.1.1.</t>
  </si>
  <si>
    <t>1.1.2.1</t>
  </si>
  <si>
    <t>1.1.4.2.</t>
  </si>
  <si>
    <t>Осуществление первичного  воинского учета</t>
  </si>
  <si>
    <t>1.1.2.4.</t>
  </si>
  <si>
    <t>Основное мероприятие: "Мероприятие в области благоустройства территории поселения"</t>
  </si>
  <si>
    <t>1.1.4.4.</t>
  </si>
  <si>
    <t>1.1.5.</t>
  </si>
  <si>
    <t>1.1.5.1.</t>
  </si>
  <si>
    <t>1.2.1.</t>
  </si>
  <si>
    <t>1.2.1.2.</t>
  </si>
  <si>
    <t>1.2.1.3.</t>
  </si>
  <si>
    <t>1.2.1.4.</t>
  </si>
  <si>
    <t>1.2.2.2.</t>
  </si>
  <si>
    <t>Содержание мест захоронения</t>
  </si>
  <si>
    <t xml:space="preserve">Основное мероприятие: Содержание дорожного фона, </t>
  </si>
  <si>
    <t xml:space="preserve">Содержание автомобильных дорог местного значения </t>
  </si>
  <si>
    <t>чел</t>
  </si>
  <si>
    <t xml:space="preserve">Количество проведенных мероприятий </t>
  </si>
  <si>
    <t>Доля налоговых и не налоговых доходов местного бюджета в общем объеме собственных доходов муниципального образования (без учета субвенций)</t>
  </si>
  <si>
    <t>%</t>
  </si>
  <si>
    <t>км</t>
  </si>
  <si>
    <t xml:space="preserve">Содействие и оказание услуг учреждениями культуры </t>
  </si>
  <si>
    <t>Мепроприятия в области развития физической культуры</t>
  </si>
  <si>
    <t>Количество человек привлеченных к оплачиваемым общественным работам</t>
  </si>
  <si>
    <t>Доля призванных граждан к количеству подлежащих призыву</t>
  </si>
  <si>
    <t>Доля ликвидированных пожаров, к общему числу зарегистрированных пожаров на территории поселения</t>
  </si>
  <si>
    <t>Количество общественных мест, мест захоронения и мест утилизации отходов, содержание которых отвечает нормативным правилам их содержания, в общем количестве таких мест</t>
  </si>
  <si>
    <t>Протяженность отремонтированных дорог</t>
  </si>
  <si>
    <t>Осуществление функций руководства  и управления бюджетным процессом и финансами поселения</t>
  </si>
  <si>
    <t>Мероприятия по доплатам к пенсиям муниципальных служащих</t>
  </si>
  <si>
    <t>шт.</t>
  </si>
  <si>
    <t>1.2.2.3</t>
  </si>
  <si>
    <t>0320421200</t>
  </si>
  <si>
    <t>Создание условий для организации досуга и обеспечение жителей поселения условиями организации культуры</t>
  </si>
  <si>
    <t>1.1.5.2.</t>
  </si>
  <si>
    <t>Мероприятия по ремонту автомобильных дорог местного значения</t>
  </si>
  <si>
    <t>0310620020</t>
  </si>
  <si>
    <t>Количество человек обеспеченных ежемесячной доплатой к пенсии за муниципальную службу (1 чел.)</t>
  </si>
  <si>
    <t>1.1.1.2.</t>
  </si>
  <si>
    <t>031010010</t>
  </si>
  <si>
    <t>1.1.2.5.</t>
  </si>
  <si>
    <t>1.1.2.6.</t>
  </si>
  <si>
    <t>0310220020</t>
  </si>
  <si>
    <t>0310220030</t>
  </si>
  <si>
    <t>Осуществление мероприятий по гражданской обороне и защите населения и территорий от чрезвычайных ситуаций природного и техногенного характера, пожарной безопасности</t>
  </si>
  <si>
    <t>Организация проведения выборов, голосований, референдумов</t>
  </si>
  <si>
    <t>Протяженность обслуженных дорог</t>
  </si>
  <si>
    <t>03105200120</t>
  </si>
  <si>
    <t>0320170140 03201S0140</t>
  </si>
  <si>
    <t>0320420870 0320418150</t>
  </si>
  <si>
    <t>Содержание муниципальной пожарной охраны (пожарных постов)</t>
  </si>
  <si>
    <t>Мероприятия по благоустройству территории поселения, улучшение экологической обстановки и соблюдение санитарно-гигиенических норм</t>
  </si>
  <si>
    <t>"Устойчивое социально - эконмическое развитие Курумбельского сельского поселения Черлакского муниципального района Омской области (2019-2026 г.г)".</t>
  </si>
  <si>
    <t>Муниципальная программа поселения Черлакского муниципального района "Устойчивое социально-экономическое развитие поселения на 2019-2026 годы"</t>
  </si>
  <si>
    <t>0310251182</t>
  </si>
  <si>
    <t>0310218160 0310220040</t>
  </si>
  <si>
    <t>на 1 января  2025 года</t>
  </si>
  <si>
    <t>Объем за 2024 год (тыс.руб.)</t>
  </si>
  <si>
    <t>2024 год</t>
  </si>
  <si>
    <t>0310129980 0310118150    0310118160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</si>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</sst>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000"/>
    <numFmt numFmtId="166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5" fillId="0" borderId="0"/>
    <xf numFmtId="0" fontId="16" fillId="0" borderId="0"/>
  </cellStyleXfs>
  <cellXfs count="94">
    <xf numFmtId="0" fontId="0" fillId="0" borderId="0" xfId="0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4" fontId="7" fillId="0" borderId="1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4" fontId="1" fillId="0" borderId="0" xfId="0" applyNumberFormat="1" applyFont="1" applyFill="1"/>
    <xf numFmtId="0" fontId="12" fillId="0" borderId="1" xfId="0" applyFont="1" applyBorder="1" applyAlignment="1">
      <alignment wrapText="1"/>
    </xf>
    <xf numFmtId="0" fontId="14" fillId="0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1" fontId="3" fillId="2" borderId="3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wrapText="1"/>
    </xf>
    <xf numFmtId="0" fontId="13" fillId="0" borderId="4" xfId="0" applyFont="1" applyBorder="1" applyAlignment="1">
      <alignment vertical="center"/>
    </xf>
    <xf numFmtId="0" fontId="13" fillId="0" borderId="4" xfId="0" applyFont="1" applyBorder="1"/>
    <xf numFmtId="0" fontId="11" fillId="0" borderId="4" xfId="0" applyFont="1" applyBorder="1" applyAlignment="1">
      <alignment horizontal="center"/>
    </xf>
    <xf numFmtId="0" fontId="1" fillId="2" borderId="0" xfId="0" applyFont="1" applyFill="1"/>
    <xf numFmtId="0" fontId="14" fillId="2" borderId="1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16" fontId="11" fillId="0" borderId="0" xfId="0" applyNumberFormat="1" applyFont="1" applyAlignment="1">
      <alignment horizontal="center"/>
    </xf>
    <xf numFmtId="0" fontId="12" fillId="0" borderId="1" xfId="0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4" fontId="1" fillId="0" borderId="0" xfId="0" applyNumberFormat="1" applyFont="1" applyFill="1"/>
    <xf numFmtId="166" fontId="3" fillId="3" borderId="1" xfId="0" applyNumberFormat="1" applyFont="1" applyFill="1" applyBorder="1" applyAlignment="1">
      <alignment horizontal="center" vertical="center"/>
    </xf>
    <xf numFmtId="10" fontId="1" fillId="0" borderId="0" xfId="0" applyNumberFormat="1" applyFont="1" applyFill="1"/>
    <xf numFmtId="10" fontId="3" fillId="2" borderId="3" xfId="0" applyNumberFormat="1" applyFont="1" applyFill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2" xfId="0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2" borderId="6" xfId="0" applyFill="1" applyBorder="1" applyAlignment="1">
      <alignment horizontal="center" vertical="center"/>
    </xf>
    <xf numFmtId="10" fontId="0" fillId="2" borderId="6" xfId="0" applyNumberForma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0" fillId="0" borderId="0" xfId="0" applyAlignment="1"/>
    <xf numFmtId="0" fontId="5" fillId="2" borderId="0" xfId="0" applyFont="1" applyFill="1" applyAlignment="1">
      <alignment horizontal="center"/>
    </xf>
    <xf numFmtId="0" fontId="0" fillId="2" borderId="0" xfId="0" applyFill="1" applyAlignment="1"/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/>
    </xf>
  </cellXfs>
  <cellStyles count="4">
    <cellStyle name="Обычный" xfId="0" builtinId="0"/>
    <cellStyle name="Обычный 2" xfId="2"/>
    <cellStyle name="Обычный 2 2" xfId="3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showGridLines="0" tabSelected="1" view="pageBreakPreview" zoomScale="120" zoomScaleNormal="100" zoomScaleSheetLayoutView="120" workbookViewId="0">
      <selection activeCell="H10" sqref="H10:H12"/>
    </sheetView>
  </sheetViews>
  <sheetFormatPr defaultRowHeight="15" x14ac:dyDescent="0.25"/>
  <cols>
    <col min="1" max="1" width="9.28515625" style="4" customWidth="1"/>
    <col min="2" max="2" width="29.5703125" style="3" customWidth="1"/>
    <col min="3" max="3" width="6.28515625" style="3" customWidth="1"/>
    <col min="4" max="4" width="13.140625" style="3" customWidth="1"/>
    <col min="5" max="5" width="12.28515625" style="3" customWidth="1"/>
    <col min="6" max="6" width="14.42578125" style="3" customWidth="1"/>
    <col min="7" max="7" width="14.7109375" style="34" customWidth="1"/>
    <col min="8" max="8" width="31.5703125" style="3" customWidth="1"/>
    <col min="9" max="9" width="10.140625" style="3" customWidth="1"/>
    <col min="10" max="12" width="9.5703125" style="3" customWidth="1"/>
    <col min="13" max="13" width="3.28515625" style="3" customWidth="1"/>
    <col min="14" max="14" width="3" style="3" customWidth="1"/>
    <col min="15" max="15" width="14.140625" style="3" customWidth="1"/>
    <col min="16" max="16384" width="9.140625" style="3"/>
  </cols>
  <sheetData>
    <row r="1" spans="1:12" x14ac:dyDescent="0.25">
      <c r="J1" s="4"/>
      <c r="L1" s="93" t="s">
        <v>110</v>
      </c>
    </row>
    <row r="2" spans="1:12" ht="2.25" customHeight="1" x14ac:dyDescent="0.25"/>
    <row r="3" spans="1:12" ht="15.75" x14ac:dyDescent="0.25">
      <c r="A3" s="88" t="s">
        <v>9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</row>
    <row r="4" spans="1:12" ht="15.75" x14ac:dyDescent="0.25">
      <c r="A4" s="88" t="s">
        <v>10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</row>
    <row r="5" spans="1:12" ht="15.75" x14ac:dyDescent="0.25">
      <c r="A5" s="90" t="s">
        <v>102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</row>
    <row r="6" spans="1:12" ht="10.5" customHeight="1" x14ac:dyDescent="0.25">
      <c r="A6" s="92" t="s">
        <v>11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</row>
    <row r="7" spans="1:12" ht="15.75" x14ac:dyDescent="0.25">
      <c r="A7" s="88" t="s">
        <v>106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</row>
    <row r="9" spans="1:12" x14ac:dyDescent="0.25">
      <c r="A9" s="73" t="s">
        <v>0</v>
      </c>
      <c r="B9" s="73" t="s">
        <v>1</v>
      </c>
      <c r="C9" s="73" t="s">
        <v>2</v>
      </c>
      <c r="D9" s="73"/>
      <c r="E9" s="73"/>
      <c r="F9" s="73"/>
      <c r="G9" s="73"/>
      <c r="H9" s="73" t="s">
        <v>4</v>
      </c>
      <c r="I9" s="73"/>
      <c r="J9" s="73"/>
      <c r="K9" s="73"/>
      <c r="L9" s="73"/>
    </row>
    <row r="10" spans="1:12" ht="29.25" customHeight="1" x14ac:dyDescent="0.25">
      <c r="A10" s="73"/>
      <c r="B10" s="73"/>
      <c r="C10" s="73" t="s">
        <v>25</v>
      </c>
      <c r="D10" s="73"/>
      <c r="E10" s="73" t="s">
        <v>3</v>
      </c>
      <c r="F10" s="73" t="s">
        <v>107</v>
      </c>
      <c r="G10" s="73"/>
      <c r="H10" s="73" t="s">
        <v>5</v>
      </c>
      <c r="I10" s="73" t="s">
        <v>6</v>
      </c>
      <c r="J10" s="73" t="s">
        <v>7</v>
      </c>
      <c r="K10" s="73"/>
      <c r="L10" s="73"/>
    </row>
    <row r="11" spans="1:12" x14ac:dyDescent="0.25">
      <c r="A11" s="73"/>
      <c r="B11" s="73"/>
      <c r="C11" s="73" t="s">
        <v>24</v>
      </c>
      <c r="D11" s="73" t="s">
        <v>26</v>
      </c>
      <c r="E11" s="73"/>
      <c r="F11" s="73" t="s">
        <v>41</v>
      </c>
      <c r="G11" s="87" t="s">
        <v>42</v>
      </c>
      <c r="H11" s="73"/>
      <c r="I11" s="73"/>
      <c r="J11" s="73" t="s">
        <v>8</v>
      </c>
      <c r="K11" s="73" t="s">
        <v>108</v>
      </c>
      <c r="L11" s="73"/>
    </row>
    <row r="12" spans="1:12" ht="24.75" customHeight="1" x14ac:dyDescent="0.25">
      <c r="A12" s="73"/>
      <c r="B12" s="73"/>
      <c r="C12" s="73"/>
      <c r="D12" s="73"/>
      <c r="E12" s="73"/>
      <c r="F12" s="73"/>
      <c r="G12" s="87"/>
      <c r="H12" s="73"/>
      <c r="I12" s="73"/>
      <c r="J12" s="73"/>
      <c r="K12" s="57" t="s">
        <v>41</v>
      </c>
      <c r="L12" s="57" t="s">
        <v>42</v>
      </c>
    </row>
    <row r="13" spans="1:12" x14ac:dyDescent="0.25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35">
        <v>7</v>
      </c>
      <c r="H13" s="19">
        <v>8</v>
      </c>
      <c r="I13" s="19">
        <v>9</v>
      </c>
      <c r="J13" s="19">
        <v>10</v>
      </c>
      <c r="K13" s="19">
        <v>11</v>
      </c>
      <c r="L13" s="19">
        <v>12</v>
      </c>
    </row>
    <row r="14" spans="1:12" ht="30" customHeight="1" x14ac:dyDescent="0.25">
      <c r="A14" s="74" t="s">
        <v>30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6"/>
    </row>
    <row r="15" spans="1:12" ht="14.25" customHeight="1" x14ac:dyDescent="0.25">
      <c r="A15" s="74" t="s">
        <v>31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6"/>
    </row>
    <row r="16" spans="1:12" x14ac:dyDescent="0.25">
      <c r="A16" s="31" t="s">
        <v>32</v>
      </c>
      <c r="B16" s="30"/>
      <c r="C16" s="30"/>
      <c r="D16" s="30"/>
      <c r="E16" s="30"/>
      <c r="F16" s="30"/>
      <c r="G16" s="36"/>
      <c r="H16" s="30"/>
      <c r="I16" s="30"/>
      <c r="J16" s="30"/>
      <c r="K16" s="30"/>
      <c r="L16" s="30"/>
    </row>
    <row r="17" spans="1:16" x14ac:dyDescent="0.25">
      <c r="A17" s="32" t="s">
        <v>33</v>
      </c>
      <c r="B17" s="19"/>
      <c r="C17" s="19"/>
      <c r="D17" s="19"/>
      <c r="E17" s="19"/>
      <c r="F17" s="19"/>
      <c r="G17" s="35"/>
      <c r="H17" s="19"/>
      <c r="I17" s="19"/>
      <c r="J17" s="19"/>
      <c r="K17" s="19"/>
      <c r="L17" s="19"/>
    </row>
    <row r="18" spans="1:16" ht="76.5" x14ac:dyDescent="0.25">
      <c r="A18" s="33"/>
      <c r="B18" s="5" t="s">
        <v>103</v>
      </c>
      <c r="C18" s="6">
        <v>605</v>
      </c>
      <c r="D18" s="13" t="s">
        <v>40</v>
      </c>
      <c r="E18" s="57" t="s">
        <v>28</v>
      </c>
      <c r="F18" s="41">
        <v>9151.1612700000005</v>
      </c>
      <c r="G18" s="42">
        <v>8692.6068899999991</v>
      </c>
      <c r="H18" s="6" t="s">
        <v>28</v>
      </c>
      <c r="I18" s="6" t="s">
        <v>28</v>
      </c>
      <c r="J18" s="6" t="s">
        <v>28</v>
      </c>
      <c r="K18" s="6" t="s">
        <v>28</v>
      </c>
      <c r="L18" s="6" t="s">
        <v>28</v>
      </c>
    </row>
    <row r="19" spans="1:16" ht="38.25" x14ac:dyDescent="0.25">
      <c r="A19" s="39" t="s">
        <v>16</v>
      </c>
      <c r="B19" s="5" t="s">
        <v>12</v>
      </c>
      <c r="C19" s="6">
        <v>605</v>
      </c>
      <c r="D19" s="13" t="s">
        <v>35</v>
      </c>
      <c r="E19" s="57" t="s">
        <v>28</v>
      </c>
      <c r="F19" s="42">
        <v>6244.0971900000004</v>
      </c>
      <c r="G19" s="42">
        <v>5793.4337599999999</v>
      </c>
      <c r="H19" s="6" t="s">
        <v>28</v>
      </c>
      <c r="I19" s="6" t="s">
        <v>28</v>
      </c>
      <c r="J19" s="6" t="s">
        <v>28</v>
      </c>
      <c r="K19" s="6" t="s">
        <v>28</v>
      </c>
      <c r="L19" s="6" t="s">
        <v>28</v>
      </c>
      <c r="O19" s="68"/>
      <c r="P19" s="17"/>
    </row>
    <row r="20" spans="1:16" ht="52.5" customHeight="1" x14ac:dyDescent="0.25">
      <c r="A20" s="10" t="s">
        <v>17</v>
      </c>
      <c r="B20" s="8" t="s">
        <v>15</v>
      </c>
      <c r="C20" s="7">
        <v>605</v>
      </c>
      <c r="D20" s="13" t="s">
        <v>34</v>
      </c>
      <c r="E20" s="55" t="s">
        <v>28</v>
      </c>
      <c r="F20" s="41">
        <v>2440.5719300000001</v>
      </c>
      <c r="G20" s="42">
        <v>2438.37428</v>
      </c>
      <c r="H20" s="7" t="s">
        <v>28</v>
      </c>
      <c r="I20" s="7" t="s">
        <v>28</v>
      </c>
      <c r="J20" s="7" t="s">
        <v>28</v>
      </c>
      <c r="K20" s="7" t="s">
        <v>28</v>
      </c>
      <c r="L20" s="7" t="s">
        <v>28</v>
      </c>
    </row>
    <row r="21" spans="1:16" ht="51" customHeight="1" x14ac:dyDescent="0.25">
      <c r="A21" s="10" t="s">
        <v>49</v>
      </c>
      <c r="B21" s="63" t="s">
        <v>78</v>
      </c>
      <c r="C21" s="7">
        <v>605</v>
      </c>
      <c r="D21" s="14" t="s">
        <v>109</v>
      </c>
      <c r="E21" s="55" t="s">
        <v>27</v>
      </c>
      <c r="F21" s="43">
        <v>2440.5719300000001</v>
      </c>
      <c r="G21" s="44">
        <v>2438.37428</v>
      </c>
      <c r="H21" s="77" t="s">
        <v>68</v>
      </c>
      <c r="I21" s="79" t="s">
        <v>69</v>
      </c>
      <c r="J21" s="71">
        <f>L21</f>
        <v>0.13270000000000001</v>
      </c>
      <c r="K21" s="71">
        <v>0.1229</v>
      </c>
      <c r="L21" s="71">
        <v>0.13270000000000001</v>
      </c>
    </row>
    <row r="22" spans="1:16" ht="43.5" customHeight="1" x14ac:dyDescent="0.25">
      <c r="A22" s="10" t="s">
        <v>88</v>
      </c>
      <c r="B22" s="16" t="s">
        <v>95</v>
      </c>
      <c r="C22" s="59">
        <v>605</v>
      </c>
      <c r="D22" s="60" t="s">
        <v>89</v>
      </c>
      <c r="E22" s="55" t="s">
        <v>27</v>
      </c>
      <c r="F22" s="61">
        <v>0</v>
      </c>
      <c r="G22" s="62">
        <v>0</v>
      </c>
      <c r="H22" s="78"/>
      <c r="I22" s="80"/>
      <c r="J22" s="72"/>
      <c r="K22" s="72"/>
      <c r="L22" s="72"/>
    </row>
    <row r="23" spans="1:16" ht="51" x14ac:dyDescent="0.25">
      <c r="A23" s="9" t="s">
        <v>18</v>
      </c>
      <c r="B23" s="5" t="s">
        <v>21</v>
      </c>
      <c r="C23" s="6">
        <v>605</v>
      </c>
      <c r="D23" s="13" t="s">
        <v>28</v>
      </c>
      <c r="E23" s="57" t="s">
        <v>28</v>
      </c>
      <c r="F23" s="41">
        <f>F24+F25</f>
        <v>974.59649999999999</v>
      </c>
      <c r="G23" s="41">
        <f>G24+G25</f>
        <v>974.28427999999997</v>
      </c>
      <c r="H23" s="6" t="s">
        <v>28</v>
      </c>
      <c r="I23" s="6" t="s">
        <v>28</v>
      </c>
      <c r="J23" s="51" t="s">
        <v>28</v>
      </c>
      <c r="K23" s="51" t="s">
        <v>28</v>
      </c>
      <c r="L23" s="51" t="s">
        <v>28</v>
      </c>
      <c r="O23" s="70"/>
    </row>
    <row r="24" spans="1:16" ht="35.25" customHeight="1" x14ac:dyDescent="0.25">
      <c r="A24" s="11" t="s">
        <v>50</v>
      </c>
      <c r="B24" s="1" t="s">
        <v>52</v>
      </c>
      <c r="C24" s="7">
        <v>605</v>
      </c>
      <c r="D24" s="14" t="s">
        <v>104</v>
      </c>
      <c r="E24" s="55" t="s">
        <v>29</v>
      </c>
      <c r="F24" s="43">
        <v>48.381</v>
      </c>
      <c r="G24" s="44">
        <v>48.381</v>
      </c>
      <c r="H24" s="1" t="s">
        <v>74</v>
      </c>
      <c r="I24" s="20" t="s">
        <v>69</v>
      </c>
      <c r="J24" s="58">
        <f>L24</f>
        <v>100</v>
      </c>
      <c r="K24" s="58">
        <v>100</v>
      </c>
      <c r="L24" s="58">
        <f>G24/F24*100</f>
        <v>100</v>
      </c>
      <c r="O24" s="70"/>
    </row>
    <row r="25" spans="1:16" ht="43.5" customHeight="1" x14ac:dyDescent="0.25">
      <c r="A25" s="24" t="s">
        <v>53</v>
      </c>
      <c r="B25" s="25" t="s">
        <v>100</v>
      </c>
      <c r="C25" s="20">
        <v>605</v>
      </c>
      <c r="D25" s="21" t="s">
        <v>105</v>
      </c>
      <c r="E25" s="22"/>
      <c r="F25" s="45">
        <v>926.21550000000002</v>
      </c>
      <c r="G25" s="44">
        <v>925.90328</v>
      </c>
      <c r="H25" s="25" t="s">
        <v>75</v>
      </c>
      <c r="I25" s="20" t="s">
        <v>69</v>
      </c>
      <c r="J25" s="58">
        <f>L25</f>
        <v>99.966290782220767</v>
      </c>
      <c r="K25" s="58">
        <v>100</v>
      </c>
      <c r="L25" s="58">
        <f>G25/F25*100</f>
        <v>99.966290782220767</v>
      </c>
      <c r="O25" s="70"/>
    </row>
    <row r="26" spans="1:16" ht="87" hidden="1" customHeight="1" x14ac:dyDescent="0.25">
      <c r="A26" s="24" t="s">
        <v>90</v>
      </c>
      <c r="B26" s="25" t="s">
        <v>94</v>
      </c>
      <c r="C26" s="7">
        <v>605</v>
      </c>
      <c r="D26" s="21" t="s">
        <v>92</v>
      </c>
      <c r="E26" s="55" t="s">
        <v>27</v>
      </c>
      <c r="F26" s="64">
        <v>3</v>
      </c>
      <c r="G26" s="65">
        <v>0</v>
      </c>
      <c r="H26" s="25"/>
      <c r="I26" s="20"/>
      <c r="J26" s="50"/>
      <c r="K26" s="50"/>
      <c r="L26" s="50"/>
      <c r="O26" s="70"/>
    </row>
    <row r="27" spans="1:16" ht="90.75" hidden="1" customHeight="1" x14ac:dyDescent="0.25">
      <c r="A27" s="24" t="s">
        <v>91</v>
      </c>
      <c r="B27" s="25" t="s">
        <v>94</v>
      </c>
      <c r="C27" s="20">
        <v>605</v>
      </c>
      <c r="D27" s="21" t="s">
        <v>93</v>
      </c>
      <c r="E27" s="55" t="s">
        <v>27</v>
      </c>
      <c r="F27" s="64">
        <v>3</v>
      </c>
      <c r="G27" s="65">
        <v>0</v>
      </c>
      <c r="H27" s="25"/>
      <c r="I27" s="20"/>
      <c r="J27" s="50"/>
      <c r="K27" s="50"/>
      <c r="L27" s="50"/>
      <c r="O27" s="70"/>
    </row>
    <row r="28" spans="1:16" ht="51" x14ac:dyDescent="0.25">
      <c r="A28" s="37" t="s">
        <v>19</v>
      </c>
      <c r="B28" s="38" t="s">
        <v>54</v>
      </c>
      <c r="C28" s="6">
        <v>605</v>
      </c>
      <c r="D28" s="13" t="s">
        <v>44</v>
      </c>
      <c r="E28" s="57" t="s">
        <v>28</v>
      </c>
      <c r="F28" s="41">
        <f>F29+F30</f>
        <v>164.24301</v>
      </c>
      <c r="G28" s="41">
        <f>G29+G30</f>
        <v>20.841999999999999</v>
      </c>
      <c r="H28" s="7" t="s">
        <v>28</v>
      </c>
      <c r="I28" s="20" t="s">
        <v>28</v>
      </c>
      <c r="J28" s="50" t="s">
        <v>28</v>
      </c>
      <c r="K28" s="50" t="s">
        <v>28</v>
      </c>
      <c r="L28" s="50" t="s">
        <v>28</v>
      </c>
      <c r="O28" s="70"/>
    </row>
    <row r="29" spans="1:16" ht="25.5" x14ac:dyDescent="0.25">
      <c r="A29" s="28" t="s">
        <v>51</v>
      </c>
      <c r="B29" s="29" t="s">
        <v>63</v>
      </c>
      <c r="C29" s="7">
        <v>605</v>
      </c>
      <c r="D29" s="14" t="s">
        <v>97</v>
      </c>
      <c r="E29" s="55" t="s">
        <v>27</v>
      </c>
      <c r="F29" s="43">
        <v>4</v>
      </c>
      <c r="G29" s="44">
        <v>0.84199999999999997</v>
      </c>
      <c r="H29" s="81" t="s">
        <v>76</v>
      </c>
      <c r="I29" s="79" t="s">
        <v>69</v>
      </c>
      <c r="J29" s="71">
        <f>L29</f>
        <v>0.12689733340858766</v>
      </c>
      <c r="K29" s="85">
        <v>100</v>
      </c>
      <c r="L29" s="71">
        <f>G28/F28</f>
        <v>0.12689733340858766</v>
      </c>
      <c r="O29" s="70"/>
    </row>
    <row r="30" spans="1:16" ht="63.75" x14ac:dyDescent="0.25">
      <c r="A30" s="28" t="s">
        <v>55</v>
      </c>
      <c r="B30" s="25" t="s">
        <v>101</v>
      </c>
      <c r="C30" s="7">
        <v>605</v>
      </c>
      <c r="D30" s="14" t="s">
        <v>36</v>
      </c>
      <c r="E30" s="55" t="s">
        <v>27</v>
      </c>
      <c r="F30" s="43">
        <v>160.24301</v>
      </c>
      <c r="G30" s="44">
        <v>20</v>
      </c>
      <c r="H30" s="82"/>
      <c r="I30" s="83"/>
      <c r="J30" s="84"/>
      <c r="K30" s="86"/>
      <c r="L30" s="84"/>
      <c r="O30" s="70"/>
    </row>
    <row r="31" spans="1:16" ht="25.5" x14ac:dyDescent="0.25">
      <c r="A31" s="9" t="s">
        <v>56</v>
      </c>
      <c r="B31" s="5" t="s">
        <v>64</v>
      </c>
      <c r="C31" s="6">
        <v>605</v>
      </c>
      <c r="D31" s="13" t="s">
        <v>45</v>
      </c>
      <c r="E31" s="57" t="s">
        <v>28</v>
      </c>
      <c r="F31" s="41">
        <f>SUM(F32:F33)</f>
        <v>2634.8007000000002</v>
      </c>
      <c r="G31" s="41">
        <f>SUM(G32:G33)</f>
        <v>2330.0481500000001</v>
      </c>
      <c r="H31" s="7" t="s">
        <v>28</v>
      </c>
      <c r="I31" s="20" t="s">
        <v>28</v>
      </c>
      <c r="J31" s="50" t="s">
        <v>28</v>
      </c>
      <c r="K31" s="50" t="s">
        <v>28</v>
      </c>
      <c r="L31" s="50" t="s">
        <v>28</v>
      </c>
      <c r="O31" s="70"/>
    </row>
    <row r="32" spans="1:16" ht="25.5" x14ac:dyDescent="0.25">
      <c r="A32" s="53" t="s">
        <v>57</v>
      </c>
      <c r="B32" s="18" t="s">
        <v>65</v>
      </c>
      <c r="C32" s="7">
        <v>605</v>
      </c>
      <c r="D32" s="14" t="s">
        <v>37</v>
      </c>
      <c r="E32" s="55" t="s">
        <v>27</v>
      </c>
      <c r="F32" s="43">
        <v>510.23482000000001</v>
      </c>
      <c r="G32" s="44">
        <v>226.19227000000001</v>
      </c>
      <c r="H32" s="40" t="s">
        <v>96</v>
      </c>
      <c r="I32" s="20" t="s">
        <v>70</v>
      </c>
      <c r="J32" s="58">
        <v>0</v>
      </c>
      <c r="K32" s="58">
        <v>100</v>
      </c>
      <c r="L32" s="58">
        <v>0</v>
      </c>
      <c r="O32" s="70"/>
    </row>
    <row r="33" spans="1:15" ht="38.25" customHeight="1" x14ac:dyDescent="0.25">
      <c r="A33" s="53" t="s">
        <v>84</v>
      </c>
      <c r="B33" s="40" t="s">
        <v>85</v>
      </c>
      <c r="C33" s="7">
        <v>605</v>
      </c>
      <c r="D33" s="14" t="s">
        <v>86</v>
      </c>
      <c r="E33" s="55" t="s">
        <v>27</v>
      </c>
      <c r="F33" s="43">
        <v>2124.5658800000001</v>
      </c>
      <c r="G33" s="44">
        <v>2103.8558800000001</v>
      </c>
      <c r="H33" s="40" t="s">
        <v>77</v>
      </c>
      <c r="I33" s="20" t="s">
        <v>70</v>
      </c>
      <c r="J33" s="69">
        <v>0.22500000000000001</v>
      </c>
      <c r="K33" s="58">
        <v>100</v>
      </c>
      <c r="L33" s="58">
        <v>0</v>
      </c>
      <c r="O33" s="70"/>
    </row>
    <row r="34" spans="1:15" ht="25.5" x14ac:dyDescent="0.25">
      <c r="A34" s="9" t="s">
        <v>20</v>
      </c>
      <c r="B34" s="5" t="s">
        <v>13</v>
      </c>
      <c r="C34" s="7">
        <v>605</v>
      </c>
      <c r="D34" s="13" t="s">
        <v>48</v>
      </c>
      <c r="E34" s="57" t="s">
        <v>28</v>
      </c>
      <c r="F34" s="41">
        <f>F35+F39</f>
        <v>2907.0640800000001</v>
      </c>
      <c r="G34" s="41">
        <f>G35+G39</f>
        <v>2899.1731299999997</v>
      </c>
      <c r="H34" s="6" t="s">
        <v>28</v>
      </c>
      <c r="I34" s="7" t="s">
        <v>28</v>
      </c>
      <c r="J34" s="51" t="s">
        <v>28</v>
      </c>
      <c r="K34" s="51" t="s">
        <v>28</v>
      </c>
      <c r="L34" s="51" t="s">
        <v>28</v>
      </c>
      <c r="O34" s="70"/>
    </row>
    <row r="35" spans="1:15" ht="87" customHeight="1" x14ac:dyDescent="0.25">
      <c r="A35" s="37" t="s">
        <v>58</v>
      </c>
      <c r="B35" s="38" t="s">
        <v>23</v>
      </c>
      <c r="C35" s="26">
        <v>605</v>
      </c>
      <c r="D35" s="27" t="s">
        <v>47</v>
      </c>
      <c r="E35" s="56" t="s">
        <v>28</v>
      </c>
      <c r="F35" s="42">
        <f>F36+F37+F38</f>
        <v>97.618560000000002</v>
      </c>
      <c r="G35" s="42">
        <f>G36+G37+G38</f>
        <v>97.618560000000002</v>
      </c>
      <c r="H35" s="26" t="s">
        <v>28</v>
      </c>
      <c r="I35" s="26" t="s">
        <v>28</v>
      </c>
      <c r="J35" s="52" t="s">
        <v>28</v>
      </c>
      <c r="K35" s="52" t="s">
        <v>28</v>
      </c>
      <c r="L35" s="52" t="s">
        <v>28</v>
      </c>
      <c r="O35" s="70"/>
    </row>
    <row r="36" spans="1:15" ht="38.25" x14ac:dyDescent="0.25">
      <c r="A36" s="28" t="s">
        <v>59</v>
      </c>
      <c r="B36" s="29" t="s">
        <v>79</v>
      </c>
      <c r="C36" s="20">
        <v>605</v>
      </c>
      <c r="D36" s="21" t="s">
        <v>38</v>
      </c>
      <c r="E36" s="22" t="s">
        <v>27</v>
      </c>
      <c r="F36" s="45">
        <v>97.618560000000002</v>
      </c>
      <c r="G36" s="44">
        <v>97.618560000000002</v>
      </c>
      <c r="H36" s="29" t="s">
        <v>87</v>
      </c>
      <c r="I36" s="20" t="s">
        <v>66</v>
      </c>
      <c r="J36" s="50">
        <v>100</v>
      </c>
      <c r="K36" s="50">
        <v>100</v>
      </c>
      <c r="L36" s="50">
        <v>100</v>
      </c>
    </row>
    <row r="37" spans="1:15" ht="38.25" x14ac:dyDescent="0.25">
      <c r="A37" s="53" t="s">
        <v>60</v>
      </c>
      <c r="B37" s="1" t="s">
        <v>14</v>
      </c>
      <c r="C37" s="7">
        <v>605</v>
      </c>
      <c r="D37" s="14" t="s">
        <v>98</v>
      </c>
      <c r="E37" s="55"/>
      <c r="F37" s="43">
        <v>0</v>
      </c>
      <c r="G37" s="45">
        <v>0</v>
      </c>
      <c r="H37" s="1" t="s">
        <v>73</v>
      </c>
      <c r="I37" s="7" t="s">
        <v>66</v>
      </c>
      <c r="J37" s="50"/>
      <c r="K37" s="50"/>
      <c r="L37" s="50"/>
    </row>
    <row r="38" spans="1:15" ht="25.5" x14ac:dyDescent="0.25">
      <c r="A38" s="53" t="s">
        <v>61</v>
      </c>
      <c r="B38" s="1" t="s">
        <v>72</v>
      </c>
      <c r="C38" s="7">
        <v>605</v>
      </c>
      <c r="D38" s="14" t="s">
        <v>43</v>
      </c>
      <c r="E38" s="22" t="s">
        <v>27</v>
      </c>
      <c r="F38" s="43">
        <v>0</v>
      </c>
      <c r="G38" s="44">
        <v>0</v>
      </c>
      <c r="H38" s="8" t="s">
        <v>67</v>
      </c>
      <c r="I38" s="7"/>
      <c r="J38" s="50">
        <v>0</v>
      </c>
      <c r="K38" s="50">
        <v>0</v>
      </c>
      <c r="L38" s="50">
        <v>0</v>
      </c>
    </row>
    <row r="39" spans="1:15" ht="51" x14ac:dyDescent="0.25">
      <c r="A39" s="9" t="s">
        <v>22</v>
      </c>
      <c r="B39" s="5" t="s">
        <v>39</v>
      </c>
      <c r="C39" s="6">
        <v>605</v>
      </c>
      <c r="D39" s="13" t="s">
        <v>46</v>
      </c>
      <c r="E39" s="57" t="s">
        <v>28</v>
      </c>
      <c r="F39" s="41">
        <f>F40+F41</f>
        <v>2809.4455200000002</v>
      </c>
      <c r="G39" s="41">
        <f>G40+G41</f>
        <v>2801.5545699999998</v>
      </c>
      <c r="H39" s="6" t="s">
        <v>28</v>
      </c>
      <c r="I39" s="6" t="s">
        <v>28</v>
      </c>
      <c r="J39" s="52" t="s">
        <v>28</v>
      </c>
      <c r="K39" s="52" t="s">
        <v>28</v>
      </c>
      <c r="L39" s="52" t="s">
        <v>28</v>
      </c>
      <c r="O39" s="70"/>
    </row>
    <row r="40" spans="1:15" ht="57" customHeight="1" x14ac:dyDescent="0.25">
      <c r="A40" s="54" t="s">
        <v>62</v>
      </c>
      <c r="B40" s="8" t="s">
        <v>71</v>
      </c>
      <c r="C40" s="7">
        <v>605</v>
      </c>
      <c r="D40" s="14" t="s">
        <v>82</v>
      </c>
      <c r="E40" s="55"/>
      <c r="F40" s="2">
        <v>0</v>
      </c>
      <c r="G40" s="23">
        <v>0</v>
      </c>
      <c r="H40" s="8" t="s">
        <v>67</v>
      </c>
      <c r="I40" s="7" t="s">
        <v>80</v>
      </c>
      <c r="J40" s="50"/>
      <c r="K40" s="50">
        <v>100</v>
      </c>
      <c r="L40" s="50"/>
    </row>
    <row r="41" spans="1:15" ht="62.25" customHeight="1" x14ac:dyDescent="0.25">
      <c r="A41" s="54" t="s">
        <v>81</v>
      </c>
      <c r="B41" s="49" t="s">
        <v>83</v>
      </c>
      <c r="C41" s="7">
        <v>605</v>
      </c>
      <c r="D41" s="14" t="s">
        <v>99</v>
      </c>
      <c r="E41" s="22" t="s">
        <v>27</v>
      </c>
      <c r="F41" s="43">
        <v>2809.4455200000002</v>
      </c>
      <c r="G41" s="45">
        <v>2801.5545699999998</v>
      </c>
      <c r="H41" s="8" t="s">
        <v>67</v>
      </c>
      <c r="I41" s="7"/>
      <c r="J41" s="58">
        <f>L41</f>
        <v>99.719127851249439</v>
      </c>
      <c r="K41" s="58">
        <v>100</v>
      </c>
      <c r="L41" s="58">
        <f>G41/F41*100</f>
        <v>99.719127851249439</v>
      </c>
    </row>
    <row r="42" spans="1:15" ht="24.75" customHeight="1" x14ac:dyDescent="0.25">
      <c r="A42" s="12"/>
      <c r="B42" s="46"/>
      <c r="C42" s="6" t="s">
        <v>28</v>
      </c>
      <c r="D42" s="15" t="s">
        <v>28</v>
      </c>
      <c r="E42" s="6" t="s">
        <v>28</v>
      </c>
      <c r="F42" s="66">
        <f>F19+F34</f>
        <v>9151.1612700000005</v>
      </c>
      <c r="G42" s="67">
        <f>G19+G34</f>
        <v>8692.6068899999991</v>
      </c>
      <c r="H42" s="6" t="s">
        <v>28</v>
      </c>
      <c r="I42" s="6" t="s">
        <v>28</v>
      </c>
      <c r="J42" s="51">
        <f>L42</f>
        <v>94.989112676843888</v>
      </c>
      <c r="K42" s="51">
        <v>100</v>
      </c>
      <c r="L42" s="51">
        <f>G42/F42*100</f>
        <v>94.989112676843888</v>
      </c>
    </row>
    <row r="43" spans="1:15" x14ac:dyDescent="0.25">
      <c r="B43" s="47"/>
    </row>
    <row r="44" spans="1:15" x14ac:dyDescent="0.25">
      <c r="B44" s="48"/>
    </row>
    <row r="45" spans="1:15" x14ac:dyDescent="0.25">
      <c r="B45" s="48"/>
    </row>
    <row r="46" spans="1:15" x14ac:dyDescent="0.25">
      <c r="B46" s="48"/>
    </row>
    <row r="47" spans="1:15" x14ac:dyDescent="0.25">
      <c r="B47" s="48"/>
    </row>
  </sheetData>
  <mergeCells count="33">
    <mergeCell ref="G11:G12"/>
    <mergeCell ref="J11:J12"/>
    <mergeCell ref="A3:L3"/>
    <mergeCell ref="A4:L4"/>
    <mergeCell ref="A5:L5"/>
    <mergeCell ref="A6:L6"/>
    <mergeCell ref="A7:L7"/>
    <mergeCell ref="A9:A12"/>
    <mergeCell ref="B9:B12"/>
    <mergeCell ref="C9:G9"/>
    <mergeCell ref="H9:L9"/>
    <mergeCell ref="C10:D10"/>
    <mergeCell ref="H29:H30"/>
    <mergeCell ref="I29:I30"/>
    <mergeCell ref="J29:J30"/>
    <mergeCell ref="K29:K30"/>
    <mergeCell ref="L29:L30"/>
    <mergeCell ref="J21:J22"/>
    <mergeCell ref="K21:K22"/>
    <mergeCell ref="L21:L22"/>
    <mergeCell ref="K11:L11"/>
    <mergeCell ref="A14:L14"/>
    <mergeCell ref="A15:L15"/>
    <mergeCell ref="H21:H22"/>
    <mergeCell ref="I21:I22"/>
    <mergeCell ref="E10:E12"/>
    <mergeCell ref="F10:G10"/>
    <mergeCell ref="H10:H12"/>
    <mergeCell ref="I10:I12"/>
    <mergeCell ref="J10:L10"/>
    <mergeCell ref="C11:C12"/>
    <mergeCell ref="D11:D12"/>
    <mergeCell ref="F11:F12"/>
  </mergeCells>
  <printOptions horizontalCentered="1"/>
  <pageMargins left="0.23622047244094491" right="0.23622047244094491" top="0.15748031496062992" bottom="0.27559055118110237" header="0" footer="0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2025-02-05T06:30:01Z</dcterms:modified>
</cp:coreProperties>
</file>